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E:\DIP\TOITURES HC\POLING\"/>
    </mc:Choice>
  </mc:AlternateContent>
  <xr:revisionPtr revIDLastSave="0" documentId="13_ncr:1_{C59FD085-93A8-4AB1-A226-4EC7F0EEEE82}" xr6:coauthVersionLast="47" xr6:coauthVersionMax="47" xr10:uidLastSave="{00000000-0000-0000-0000-000000000000}"/>
  <bookViews>
    <workbookView xWindow="-120" yWindow="-120" windowWidth="24240" windowHeight="13140" tabRatio="500" xr2:uid="{00000000-000D-0000-FFFF-FFFF00000000}"/>
  </bookViews>
  <sheets>
    <sheet name="DPGF CM TF" sheetId="1" r:id="rId1"/>
    <sheet name="DPGF CM_T Op" sheetId="2" r:id="rId2"/>
    <sheet name="Feuille3" sheetId="3" r:id="rId3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76" i="1" l="1"/>
  <c r="F75" i="1"/>
  <c r="F78" i="1" s="1"/>
  <c r="F70" i="1"/>
  <c r="F71" i="1"/>
  <c r="F73" i="1"/>
  <c r="F65" i="1"/>
  <c r="F64" i="1"/>
  <c r="F62" i="1"/>
  <c r="F61" i="1"/>
  <c r="F59" i="1"/>
  <c r="F58" i="1"/>
  <c r="F56" i="1"/>
  <c r="F55" i="1"/>
  <c r="F53" i="1"/>
  <c r="F52" i="1"/>
  <c r="F50" i="1"/>
  <c r="F49" i="1"/>
  <c r="F48" i="1"/>
  <c r="F47" i="1"/>
  <c r="F43" i="1"/>
  <c r="F42" i="1"/>
  <c r="F40" i="1"/>
  <c r="F39" i="1"/>
  <c r="F38" i="1"/>
  <c r="F37" i="1"/>
  <c r="F36" i="1"/>
  <c r="F35" i="1"/>
  <c r="F67" i="1" s="1"/>
  <c r="F32" i="1"/>
  <c r="F31" i="1"/>
  <c r="F29" i="1"/>
  <c r="F28" i="1"/>
  <c r="F23" i="1"/>
  <c r="F22" i="1"/>
  <c r="F20" i="1"/>
  <c r="F19" i="1"/>
  <c r="F16" i="1"/>
  <c r="F17" i="1"/>
  <c r="F10" i="1"/>
  <c r="F9" i="1"/>
  <c r="F8" i="1"/>
  <c r="F6" i="1"/>
  <c r="F12" i="1" s="1"/>
  <c r="F12" i="2"/>
  <c r="F11" i="2"/>
  <c r="F9" i="2"/>
  <c r="F8" i="2"/>
  <c r="D11" i="2"/>
  <c r="D8" i="2"/>
  <c r="F5" i="2"/>
  <c r="F5" i="1"/>
  <c r="F25" i="1" l="1"/>
  <c r="F80" i="1" s="1"/>
  <c r="F81" i="1" s="1"/>
  <c r="F82" i="1" s="1"/>
  <c r="F16" i="2"/>
  <c r="F18" i="2" s="1"/>
  <c r="F24" i="2" l="1"/>
  <c r="F25" i="2" s="1"/>
  <c r="F26" i="2" s="1"/>
  <c r="F19" i="2"/>
  <c r="F20" i="2" s="1"/>
</calcChain>
</file>

<file path=xl/sharedStrings.xml><?xml version="1.0" encoding="utf-8"?>
<sst xmlns="http://schemas.openxmlformats.org/spreadsheetml/2006/main" count="184" uniqueCount="104">
  <si>
    <t>RENOVATION TOITURES H.C.
D.P.G.F. LOT  ETANCHEITE</t>
  </si>
  <si>
    <t>Nota : Les quantités sont données à titre indicatif, L'entreprise doit les vérifier avant de remettre son offre,</t>
  </si>
  <si>
    <t>TRANCHE FERME</t>
  </si>
  <si>
    <t>N°</t>
  </si>
  <si>
    <t>Désignation/Métré</t>
  </si>
  <si>
    <t>U</t>
  </si>
  <si>
    <t>Qté</t>
  </si>
  <si>
    <t>PU</t>
  </si>
  <si>
    <t>S/TOTAL</t>
  </si>
  <si>
    <t>COMMENTAIRES</t>
  </si>
  <si>
    <t>Chap 2.1</t>
  </si>
  <si>
    <t>TRAVAUX PREPARATOIRES</t>
  </si>
  <si>
    <t>2.1.1</t>
  </si>
  <si>
    <t>Installation de chantier</t>
  </si>
  <si>
    <t>Compte prorata</t>
  </si>
  <si>
    <t>inclus dans les prix unitaires</t>
  </si>
  <si>
    <t>Sécurité en phase chantier</t>
  </si>
  <si>
    <t>F</t>
  </si>
  <si>
    <t>Plans d'exécution et d'atelier</t>
  </si>
  <si>
    <t>2.1.2</t>
  </si>
  <si>
    <t>Implantation du projet</t>
  </si>
  <si>
    <t>Chap 2,2</t>
  </si>
  <si>
    <t>CHARPENTE</t>
  </si>
  <si>
    <t>2,2,1</t>
  </si>
  <si>
    <t>Ossatures de charpente</t>
  </si>
  <si>
    <t>Supports cheneaux</t>
  </si>
  <si>
    <t>T.C. 50²/2,5mm (Archipels)</t>
  </si>
  <si>
    <t>T.C. 50²/2,5mm (Salon HC)</t>
  </si>
  <si>
    <t>Supports arêtier/solin</t>
  </si>
  <si>
    <t>T.C. 60²/2,5mm (Archipels)</t>
  </si>
  <si>
    <t>kg</t>
  </si>
  <si>
    <t>T.C. 60²/2,5mm (Salon HC)</t>
  </si>
  <si>
    <t>2,2,2</t>
  </si>
  <si>
    <t>Pannes, chevêtres, entre pannes</t>
  </si>
  <si>
    <t>Chap 2,3</t>
  </si>
  <si>
    <t>ETANCHEITE EN BARDEAUX BITUMES</t>
  </si>
  <si>
    <t>2,3,1</t>
  </si>
  <si>
    <t>Bardeaux bitumés</t>
  </si>
  <si>
    <t xml:space="preserve">                                       Archipels</t>
  </si>
  <si>
    <t>m²</t>
  </si>
  <si>
    <t xml:space="preserve">                                       Salon HC</t>
  </si>
  <si>
    <t>2,3,2</t>
  </si>
  <si>
    <t>Support Contreplaqué CTBX 12mm</t>
  </si>
  <si>
    <t>2,3,3</t>
  </si>
  <si>
    <t>Accessoires de couverture</t>
  </si>
  <si>
    <t>arêtier (Archipels)</t>
  </si>
  <si>
    <t>ml</t>
  </si>
  <si>
    <t>arêtier (Salon)</t>
  </si>
  <si>
    <t>Faitière (Archipels)</t>
  </si>
  <si>
    <t>Faitière (Salon HC)</t>
  </si>
  <si>
    <t>Solin (Archipels)</t>
  </si>
  <si>
    <t>Solin (Salon HC)</t>
  </si>
  <si>
    <t>2,3,4</t>
  </si>
  <si>
    <t xml:space="preserve">Cheneau+couvertine </t>
  </si>
  <si>
    <t>2,3,5</t>
  </si>
  <si>
    <t>Amorce DEP</t>
  </si>
  <si>
    <t>Ø125 (Archipel)</t>
  </si>
  <si>
    <t>Ø125 (Salon HC)</t>
  </si>
  <si>
    <t>T.P. (Salon HC)</t>
  </si>
  <si>
    <t>T.P. (Archipel)</t>
  </si>
  <si>
    <t>2,3,6</t>
  </si>
  <si>
    <t>Descente EP</t>
  </si>
  <si>
    <t>2,3,7</t>
  </si>
  <si>
    <t>Planche de rive</t>
  </si>
  <si>
    <t>2‘’x12’’ (Archipels)</t>
  </si>
  <si>
    <t>2‘’x12’’ (Salon HC)</t>
  </si>
  <si>
    <t>2,3,8</t>
  </si>
  <si>
    <t>Crochets pour ligne de vie</t>
  </si>
  <si>
    <t>2,3,9</t>
  </si>
  <si>
    <t>Traversées toiture</t>
  </si>
  <si>
    <t>2,3,10</t>
  </si>
  <si>
    <t>Reprise abords existant</t>
  </si>
  <si>
    <t>étanchéité existant/projet toiture</t>
  </si>
  <si>
    <t>Chap 2,4</t>
  </si>
  <si>
    <t>DEPOSE</t>
  </si>
  <si>
    <t>2,4,1</t>
  </si>
  <si>
    <t>Charpente/toiture/cheneaux (dépose)</t>
  </si>
  <si>
    <t>DIVERS</t>
  </si>
  <si>
    <t>Reprise de peinture si présence de rouille</t>
  </si>
  <si>
    <t>Renforcement systematique des appuis de fermes</t>
  </si>
  <si>
    <t>CFP</t>
  </si>
  <si>
    <t>TVA :</t>
  </si>
  <si>
    <t>TRANCHE OPTIONNELLE</t>
  </si>
  <si>
    <t>Chap 2.6</t>
  </si>
  <si>
    <t>2.6.1</t>
  </si>
  <si>
    <t>Plafond extérieur (sous forget)</t>
  </si>
  <si>
    <t xml:space="preserve">Fourniture et pose                                   </t>
  </si>
  <si>
    <t>TOTAL CHAPITRE 2,4 :</t>
  </si>
  <si>
    <t>TOTAL CHAPITRE 2,5 :</t>
  </si>
  <si>
    <t>TOTAL CHAPITRE 2,3 :</t>
  </si>
  <si>
    <t>TOTAL CHAPITRE 2,1 :</t>
  </si>
  <si>
    <t>TOTAL CHAPITRE 2,2 :</t>
  </si>
  <si>
    <t>TOTAL CHAPITRE 2,6 :</t>
  </si>
  <si>
    <t>TOTAL HT  T.Op :</t>
  </si>
  <si>
    <t>TOTAL HT  T.F:</t>
  </si>
  <si>
    <t>TOTAL TTC  T.F :</t>
  </si>
  <si>
    <t>TOTAL TTC  T.Op. :</t>
  </si>
  <si>
    <t>TOTAL HT  Général :</t>
  </si>
  <si>
    <t>TOTAL TTC  Général:</t>
  </si>
  <si>
    <t>Dépose existant</t>
  </si>
  <si>
    <t>Chap 2,5</t>
  </si>
  <si>
    <t>2,5,1</t>
  </si>
  <si>
    <t>2,5,2</t>
  </si>
  <si>
    <t>PLAFONDS BOIS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</si>
</sst>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"/>
  </numFmts>
  <fonts count="22" x14ac:knownFonts="1">
    <font>
      <sz val="10"/>
      <name val="Arial"/>
      <family val="2"/>
      <charset val="1"/>
    </font>
    <font>
      <b/>
      <sz val="16"/>
      <name val="Arial"/>
      <family val="2"/>
      <charset val="1"/>
    </font>
    <font>
      <sz val="10"/>
      <name val="Century Gothic"/>
      <family val="2"/>
      <charset val="1"/>
    </font>
    <font>
      <b/>
      <sz val="18"/>
      <color rgb="FF339966"/>
      <name val="Arial"/>
      <family val="2"/>
      <charset val="1"/>
    </font>
    <font>
      <b/>
      <sz val="16"/>
      <name val="Century Gothic"/>
      <family val="2"/>
      <charset val="1"/>
    </font>
    <font>
      <b/>
      <sz val="12"/>
      <name val="Arial"/>
      <family val="2"/>
      <charset val="1"/>
    </font>
    <font>
      <b/>
      <sz val="10"/>
      <name val="Arial"/>
      <family val="2"/>
      <charset val="1"/>
    </font>
    <font>
      <sz val="10"/>
      <color rgb="FF008000"/>
      <name val="Arial"/>
      <family val="2"/>
      <charset val="1"/>
    </font>
    <font>
      <sz val="10"/>
      <color rgb="FF0000FF"/>
      <name val="Arial"/>
      <family val="2"/>
      <charset val="1"/>
    </font>
    <font>
      <i/>
      <sz val="10"/>
      <name val="Arial"/>
      <family val="2"/>
      <charset val="1"/>
    </font>
    <font>
      <sz val="10"/>
      <color rgb="FFFF0000"/>
      <name val="Arial"/>
      <family val="2"/>
      <charset val="1"/>
    </font>
    <font>
      <b/>
      <sz val="10"/>
      <color rgb="FF0000FF"/>
      <name val="Arial"/>
      <family val="2"/>
      <charset val="1"/>
    </font>
    <font>
      <b/>
      <sz val="10"/>
      <color rgb="FFFF0000"/>
      <name val="Arial"/>
      <family val="2"/>
      <charset val="1"/>
    </font>
    <font>
      <b/>
      <sz val="10"/>
      <color rgb="FF80008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0"/>
      <color rgb="FF008000"/>
      <name val="Arial"/>
      <family val="2"/>
      <charset val="1"/>
    </font>
    <font>
      <i/>
      <sz val="10"/>
      <color rgb="FF993300"/>
      <name val="Arial"/>
      <family val="2"/>
      <charset val="1"/>
    </font>
    <font>
      <b/>
      <i/>
      <sz val="10"/>
      <color rgb="FF993300"/>
      <name val="Arial"/>
      <family val="2"/>
      <charset val="1"/>
    </font>
    <font>
      <b/>
      <sz val="12"/>
      <color rgb="FF800080"/>
      <name val="Arial"/>
      <family val="2"/>
      <charset val="1"/>
    </font>
    <font>
      <b/>
      <sz val="12"/>
      <color rgb="FF000000"/>
      <name val="Arial"/>
      <family val="2"/>
      <charset val="1"/>
    </font>
    <font>
      <sz val="8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theme="2" tint="-4.9989318521683403E-2"/>
        <bgColor indexed="64"/>
      </patternFill>
    </fill>
  </fills>
  <borders count="23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6">
    <xf numFmtId="0" fontId="0" fillId="0" borderId="0" xfId="0"/>
    <xf numFmtId="2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0" fillId="0" borderId="7" xfId="0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7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3" fontId="0" fillId="0" borderId="10" xfId="0" applyNumberFormat="1" applyBorder="1" applyAlignment="1">
      <alignment horizontal="center" vertical="center"/>
    </xf>
    <xf numFmtId="3" fontId="7" fillId="0" borderId="9" xfId="0" applyNumberFormat="1" applyFont="1" applyBorder="1" applyAlignment="1">
      <alignment vertical="center"/>
    </xf>
    <xf numFmtId="3" fontId="8" fillId="0" borderId="11" xfId="0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3" fontId="9" fillId="0" borderId="9" xfId="0" applyNumberFormat="1" applyFont="1" applyBorder="1" applyAlignment="1">
      <alignment horizontal="left" vertical="center"/>
    </xf>
    <xf numFmtId="3" fontId="0" fillId="0" borderId="11" xfId="0" applyNumberForma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0" fillId="0" borderId="9" xfId="0" applyBorder="1" applyAlignment="1">
      <alignment vertical="center"/>
    </xf>
    <xf numFmtId="4" fontId="0" fillId="0" borderId="9" xfId="0" applyNumberFormat="1" applyBorder="1" applyAlignment="1">
      <alignment horizontal="center" vertical="center"/>
    </xf>
    <xf numFmtId="4" fontId="10" fillId="0" borderId="9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11" fillId="0" borderId="14" xfId="0" applyFont="1" applyBorder="1" applyAlignment="1">
      <alignment horizontal="right" vertical="center"/>
    </xf>
    <xf numFmtId="4" fontId="12" fillId="0" borderId="15" xfId="0" applyNumberFormat="1" applyFont="1" applyBorder="1" applyAlignment="1">
      <alignment horizontal="center" vertical="center"/>
    </xf>
    <xf numFmtId="3" fontId="12" fillId="0" borderId="14" xfId="0" applyNumberFormat="1" applyFont="1" applyBorder="1" applyAlignment="1">
      <alignment vertical="center"/>
    </xf>
    <xf numFmtId="3" fontId="13" fillId="0" borderId="14" xfId="0" applyNumberFormat="1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3" fontId="0" fillId="0" borderId="19" xfId="0" applyNumberFormat="1" applyBorder="1" applyAlignment="1">
      <alignment vertical="center"/>
    </xf>
    <xf numFmtId="3" fontId="10" fillId="0" borderId="10" xfId="0" applyNumberFormat="1" applyFont="1" applyBorder="1" applyAlignment="1">
      <alignment horizontal="center" vertical="center"/>
    </xf>
    <xf numFmtId="3" fontId="0" fillId="0" borderId="9" xfId="0" applyNumberFormat="1" applyBorder="1" applyAlignment="1">
      <alignment vertical="center"/>
    </xf>
    <xf numFmtId="0" fontId="9" fillId="0" borderId="10" xfId="0" applyFont="1" applyBorder="1" applyAlignment="1">
      <alignment horizontal="left" vertical="center"/>
    </xf>
    <xf numFmtId="3" fontId="14" fillId="0" borderId="10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vertical="center"/>
    </xf>
    <xf numFmtId="0" fontId="0" fillId="0" borderId="10" xfId="0" applyBorder="1" applyAlignment="1">
      <alignment horizontal="right" vertical="center"/>
    </xf>
    <xf numFmtId="2" fontId="15" fillId="0" borderId="15" xfId="0" applyNumberFormat="1" applyFont="1" applyBorder="1" applyAlignment="1">
      <alignment horizontal="center" vertical="center"/>
    </xf>
    <xf numFmtId="3" fontId="16" fillId="0" borderId="14" xfId="0" applyNumberFormat="1" applyFont="1" applyBorder="1" applyAlignment="1">
      <alignment vertical="center"/>
    </xf>
    <xf numFmtId="0" fontId="17" fillId="0" borderId="16" xfId="0" applyFont="1" applyBorder="1" applyAlignment="1">
      <alignment horizontal="right" vertical="center"/>
    </xf>
    <xf numFmtId="3" fontId="18" fillId="0" borderId="17" xfId="0" applyNumberFormat="1" applyFont="1" applyBorder="1" applyAlignment="1">
      <alignment horizontal="center" vertical="center"/>
    </xf>
    <xf numFmtId="0" fontId="17" fillId="0" borderId="18" xfId="0" applyFont="1" applyBorder="1" applyAlignment="1">
      <alignment vertical="center"/>
    </xf>
    <xf numFmtId="3" fontId="14" fillId="0" borderId="8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vertical="center"/>
    </xf>
    <xf numFmtId="2" fontId="12" fillId="0" borderId="15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right" vertical="center"/>
    </xf>
    <xf numFmtId="2" fontId="15" fillId="0" borderId="0" xfId="0" applyNumberFormat="1" applyFont="1" applyAlignment="1">
      <alignment horizontal="center" vertical="center"/>
    </xf>
    <xf numFmtId="3" fontId="16" fillId="0" borderId="0" xfId="0" applyNumberFormat="1" applyFont="1" applyAlignment="1">
      <alignment vertical="center"/>
    </xf>
    <xf numFmtId="3" fontId="13" fillId="0" borderId="0" xfId="0" applyNumberFormat="1" applyFont="1" applyAlignment="1">
      <alignment vertical="center"/>
    </xf>
    <xf numFmtId="0" fontId="17" fillId="0" borderId="0" xfId="0" applyFont="1" applyAlignment="1">
      <alignment horizontal="right" vertical="center"/>
    </xf>
    <xf numFmtId="3" fontId="18" fillId="0" borderId="0" xfId="0" applyNumberFormat="1" applyFont="1" applyAlignment="1">
      <alignment horizontal="center" vertical="center"/>
    </xf>
    <xf numFmtId="0" fontId="17" fillId="0" borderId="0" xfId="0" applyFont="1" applyAlignment="1">
      <alignment vertical="center"/>
    </xf>
    <xf numFmtId="3" fontId="5" fillId="0" borderId="21" xfId="0" applyNumberFormat="1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3" fontId="18" fillId="0" borderId="11" xfId="0" applyNumberFormat="1" applyFont="1" applyBorder="1" applyAlignment="1">
      <alignment horizontal="center" vertical="center"/>
    </xf>
    <xf numFmtId="3" fontId="6" fillId="0" borderId="2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3" fontId="11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3" fontId="19" fillId="0" borderId="20" xfId="0" applyNumberFormat="1" applyFont="1" applyBorder="1" applyAlignment="1">
      <alignment horizontal="center" vertical="center"/>
    </xf>
    <xf numFmtId="3" fontId="19" fillId="0" borderId="22" xfId="0" applyNumberFormat="1" applyFont="1" applyBorder="1" applyAlignment="1">
      <alignment horizontal="center" vertical="center"/>
    </xf>
    <xf numFmtId="3" fontId="19" fillId="0" borderId="21" xfId="0" applyNumberFormat="1" applyFont="1" applyBorder="1" applyAlignment="1">
      <alignment vertical="center"/>
    </xf>
    <xf numFmtId="0" fontId="13" fillId="0" borderId="21" xfId="0" applyFont="1" applyBorder="1" applyAlignment="1">
      <alignment vertical="center"/>
    </xf>
    <xf numFmtId="3" fontId="0" fillId="0" borderId="0" xfId="0" applyNumberFormat="1" applyAlignment="1">
      <alignment vertical="center"/>
    </xf>
    <xf numFmtId="3" fontId="5" fillId="0" borderId="22" xfId="0" applyNumberFormat="1" applyFont="1" applyBorder="1" applyAlignment="1">
      <alignment vertical="center"/>
    </xf>
    <xf numFmtId="3" fontId="6" fillId="0" borderId="22" xfId="0" applyNumberFormat="1" applyFont="1" applyBorder="1" applyAlignment="1">
      <alignment horizontal="center" vertical="center"/>
    </xf>
    <xf numFmtId="3" fontId="6" fillId="0" borderId="22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3" fontId="6" fillId="0" borderId="20" xfId="0" applyNumberFormat="1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3" fontId="19" fillId="0" borderId="22" xfId="0" applyNumberFormat="1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0" fillId="0" borderId="10" xfId="0" applyBorder="1" applyAlignment="1">
      <alignment horizontal="right" vertical="center" indent="12"/>
    </xf>
    <xf numFmtId="4" fontId="14" fillId="0" borderId="10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4"/>
  <sheetViews>
    <sheetView tabSelected="1" topLeftCell="A52" zoomScale="130" zoomScaleNormal="130" workbookViewId="0">
      <selection activeCell="B74" sqref="B74"/>
    </sheetView>
  </sheetViews>
  <sheetFormatPr baseColWidth="10" defaultColWidth="11" defaultRowHeight="12.75" x14ac:dyDescent="0.2"/>
  <cols>
    <col min="1" max="1" width="12.85546875" style="3" customWidth="1"/>
    <col min="2" max="2" width="45.5703125" style="3" customWidth="1"/>
    <col min="3" max="3" width="4.7109375" style="3" customWidth="1"/>
    <col min="4" max="4" width="10.7109375" style="3" customWidth="1"/>
    <col min="5" max="5" width="12.7109375" style="79" customWidth="1"/>
    <col min="6" max="6" width="17.5703125" style="3" customWidth="1"/>
    <col min="7" max="7" width="12" style="3" customWidth="1"/>
    <col min="8" max="16384" width="11" style="3"/>
  </cols>
  <sheetData>
    <row r="1" spans="1:9" ht="51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24" customHeight="1" thickTop="1" thickBot="1" x14ac:dyDescent="0.25">
      <c r="A2" s="2" t="s">
        <v>1</v>
      </c>
      <c r="B2" s="4"/>
      <c r="C2" s="5"/>
      <c r="D2" s="4"/>
      <c r="E2" s="6"/>
      <c r="F2" s="7"/>
      <c r="G2" s="7"/>
      <c r="H2" s="7"/>
      <c r="I2" s="8"/>
    </row>
    <row r="3" spans="1:9" ht="24" customHeight="1" thickBot="1" x14ac:dyDescent="0.25">
      <c r="A3" s="90" t="s">
        <v>2</v>
      </c>
      <c r="B3" s="91"/>
      <c r="C3" s="5"/>
      <c r="D3" s="4"/>
      <c r="E3" s="6"/>
      <c r="F3" s="9"/>
      <c r="G3" s="9"/>
      <c r="H3" s="9"/>
      <c r="I3" s="8"/>
    </row>
    <row r="4" spans="1:9" ht="17.25" customHeight="1" thickBot="1" x14ac:dyDescent="0.25">
      <c r="A4" s="10" t="s">
        <v>3</v>
      </c>
      <c r="B4" s="11" t="s">
        <v>4</v>
      </c>
      <c r="C4" s="10" t="s">
        <v>5</v>
      </c>
      <c r="D4" s="12" t="s">
        <v>6</v>
      </c>
      <c r="E4" s="13" t="s">
        <v>7</v>
      </c>
      <c r="F4" s="14" t="s">
        <v>8</v>
      </c>
      <c r="G4" s="15" t="s">
        <v>9</v>
      </c>
      <c r="H4" s="15"/>
      <c r="I4" s="15"/>
    </row>
    <row r="5" spans="1:9" ht="17.25" customHeight="1" x14ac:dyDescent="0.2">
      <c r="A5" s="16" t="s">
        <v>10</v>
      </c>
      <c r="B5" s="17" t="s">
        <v>11</v>
      </c>
      <c r="C5" s="18"/>
      <c r="D5" s="19"/>
      <c r="E5" s="20"/>
      <c r="F5" s="20" t="str">
        <f>IF(E5="","",E5)</f>
        <v/>
      </c>
      <c r="G5" s="21"/>
      <c r="H5" s="22"/>
      <c r="I5" s="23"/>
    </row>
    <row r="6" spans="1:9" ht="14.25" customHeight="1" x14ac:dyDescent="0.2">
      <c r="A6" s="24" t="s">
        <v>12</v>
      </c>
      <c r="B6" s="25" t="s">
        <v>13</v>
      </c>
      <c r="C6" s="24" t="s">
        <v>5</v>
      </c>
      <c r="D6" s="26">
        <v>1</v>
      </c>
      <c r="E6" s="27"/>
      <c r="F6" s="28" t="str">
        <f>IF(E6&lt;&gt;0,E6*D6,"")</f>
        <v/>
      </c>
      <c r="G6" s="29"/>
      <c r="I6" s="25"/>
    </row>
    <row r="7" spans="1:9" ht="14.25" customHeight="1" x14ac:dyDescent="0.2">
      <c r="A7" s="24"/>
      <c r="B7" s="25" t="s">
        <v>14</v>
      </c>
      <c r="C7" s="24"/>
      <c r="D7" s="30" t="s">
        <v>15</v>
      </c>
      <c r="E7" s="30"/>
      <c r="F7" s="31"/>
      <c r="G7" s="29"/>
      <c r="I7" s="25"/>
    </row>
    <row r="8" spans="1:9" ht="14.25" customHeight="1" x14ac:dyDescent="0.2">
      <c r="A8" s="24"/>
      <c r="B8" s="25" t="s">
        <v>16</v>
      </c>
      <c r="C8" s="24" t="s">
        <v>17</v>
      </c>
      <c r="D8" s="26">
        <v>1</v>
      </c>
      <c r="E8" s="27"/>
      <c r="F8" s="28" t="str">
        <f>IF(E8&lt;&gt;0,E8*D8,"")</f>
        <v/>
      </c>
      <c r="G8" s="32"/>
      <c r="I8" s="25"/>
    </row>
    <row r="9" spans="1:9" ht="14.25" customHeight="1" x14ac:dyDescent="0.2">
      <c r="A9" s="24"/>
      <c r="B9" s="25" t="s">
        <v>18</v>
      </c>
      <c r="C9" s="24" t="s">
        <v>17</v>
      </c>
      <c r="D9" s="26">
        <v>1</v>
      </c>
      <c r="E9" s="27"/>
      <c r="F9" s="28" t="str">
        <f>IF(E9&lt;&gt;0,E9*D9,"")</f>
        <v/>
      </c>
      <c r="G9" s="32"/>
      <c r="I9" s="25"/>
    </row>
    <row r="10" spans="1:9" ht="14.25" customHeight="1" x14ac:dyDescent="0.2">
      <c r="A10" s="24" t="s">
        <v>19</v>
      </c>
      <c r="B10" s="25" t="s">
        <v>20</v>
      </c>
      <c r="C10" s="24" t="s">
        <v>5</v>
      </c>
      <c r="D10" s="26">
        <v>1</v>
      </c>
      <c r="E10" s="27"/>
      <c r="F10" s="28" t="str">
        <f>IF(E10&lt;&gt;0,E10*D10,"")</f>
        <v/>
      </c>
      <c r="G10" s="32"/>
      <c r="I10" s="25"/>
    </row>
    <row r="11" spans="1:9" ht="14.25" customHeight="1" x14ac:dyDescent="0.2">
      <c r="A11" s="24"/>
      <c r="B11" s="33"/>
      <c r="C11" s="34"/>
      <c r="D11" s="35"/>
      <c r="E11" s="27"/>
      <c r="F11" s="28"/>
      <c r="G11" s="32"/>
      <c r="I11" s="25"/>
    </row>
    <row r="12" spans="1:9" ht="17.25" customHeight="1" x14ac:dyDescent="0.2">
      <c r="A12" s="36"/>
      <c r="B12" s="37"/>
      <c r="C12" s="38" t="s">
        <v>90</v>
      </c>
      <c r="D12" s="39"/>
      <c r="E12" s="40"/>
      <c r="F12" s="41">
        <f>SUM(F6:F11)</f>
        <v>0</v>
      </c>
      <c r="G12" s="42"/>
      <c r="H12" s="43"/>
      <c r="I12" s="44"/>
    </row>
    <row r="13" spans="1:9" ht="14.25" customHeight="1" x14ac:dyDescent="0.2">
      <c r="A13" s="16" t="s">
        <v>21</v>
      </c>
      <c r="B13" s="17" t="s">
        <v>22</v>
      </c>
      <c r="C13" s="18"/>
      <c r="D13" s="19"/>
      <c r="E13" s="20"/>
      <c r="F13" s="45"/>
      <c r="G13" s="21"/>
      <c r="H13" s="22"/>
      <c r="I13" s="23"/>
    </row>
    <row r="14" spans="1:9" ht="14.25" customHeight="1" x14ac:dyDescent="0.2">
      <c r="A14" s="24" t="s">
        <v>23</v>
      </c>
      <c r="B14" s="25" t="s">
        <v>24</v>
      </c>
      <c r="C14" s="34"/>
      <c r="D14" s="46"/>
      <c r="E14" s="47"/>
      <c r="F14" s="31"/>
      <c r="G14" s="29"/>
      <c r="I14" s="25"/>
    </row>
    <row r="15" spans="1:9" ht="14.25" customHeight="1" x14ac:dyDescent="0.2">
      <c r="A15" s="24"/>
      <c r="B15" s="48" t="s">
        <v>25</v>
      </c>
      <c r="C15" s="34"/>
      <c r="D15" s="49"/>
      <c r="E15" s="50"/>
      <c r="F15" s="28"/>
      <c r="G15" s="29"/>
      <c r="I15" s="25"/>
    </row>
    <row r="16" spans="1:9" ht="14.25" customHeight="1" x14ac:dyDescent="0.2">
      <c r="A16" s="24"/>
      <c r="B16" s="51" t="s">
        <v>26</v>
      </c>
      <c r="C16" s="34" t="s">
        <v>17</v>
      </c>
      <c r="D16" s="49">
        <v>1</v>
      </c>
      <c r="E16" s="50"/>
      <c r="F16" s="28" t="str">
        <f>IF(E16&lt;&gt;0,E16*D16,"")</f>
        <v/>
      </c>
      <c r="G16" s="29"/>
      <c r="I16" s="25"/>
    </row>
    <row r="17" spans="1:9" ht="14.25" customHeight="1" x14ac:dyDescent="0.2">
      <c r="A17" s="24"/>
      <c r="B17" s="51" t="s">
        <v>27</v>
      </c>
      <c r="C17" s="34" t="s">
        <v>17</v>
      </c>
      <c r="D17" s="49">
        <v>1</v>
      </c>
      <c r="E17" s="50"/>
      <c r="F17" s="28" t="str">
        <f>IF(E17&lt;&gt;0,E17*D17,"")</f>
        <v/>
      </c>
      <c r="G17" s="29"/>
      <c r="I17" s="25"/>
    </row>
    <row r="18" spans="1:9" ht="14.25" customHeight="1" x14ac:dyDescent="0.2">
      <c r="A18" s="24"/>
      <c r="B18" s="48" t="s">
        <v>28</v>
      </c>
      <c r="C18" s="34"/>
      <c r="D18" s="49"/>
      <c r="E18" s="50"/>
      <c r="F18" s="28"/>
      <c r="G18" s="29"/>
      <c r="I18" s="25"/>
    </row>
    <row r="19" spans="1:9" ht="14.25" customHeight="1" x14ac:dyDescent="0.2">
      <c r="A19" s="24"/>
      <c r="B19" s="51" t="s">
        <v>29</v>
      </c>
      <c r="C19" s="34" t="s">
        <v>30</v>
      </c>
      <c r="D19" s="49">
        <v>199</v>
      </c>
      <c r="E19" s="50"/>
      <c r="F19" s="28" t="str">
        <f>IF(E19&lt;&gt;0,E19*D19,"")</f>
        <v/>
      </c>
      <c r="G19" s="29"/>
      <c r="I19" s="25"/>
    </row>
    <row r="20" spans="1:9" ht="14.25" customHeight="1" x14ac:dyDescent="0.2">
      <c r="A20" s="24"/>
      <c r="B20" s="51" t="s">
        <v>31</v>
      </c>
      <c r="C20" s="34" t="s">
        <v>30</v>
      </c>
      <c r="D20" s="49">
        <v>199</v>
      </c>
      <c r="E20" s="50"/>
      <c r="F20" s="28" t="str">
        <f>IF(E20&lt;&gt;0,E20*D20,"")</f>
        <v/>
      </c>
      <c r="G20" s="29"/>
      <c r="I20" s="25"/>
    </row>
    <row r="21" spans="1:9" ht="14.25" customHeight="1" x14ac:dyDescent="0.2">
      <c r="A21" s="24" t="s">
        <v>32</v>
      </c>
      <c r="B21" s="25" t="s">
        <v>33</v>
      </c>
      <c r="C21" s="34"/>
      <c r="D21" s="49"/>
      <c r="E21" s="47"/>
      <c r="F21" s="31"/>
      <c r="G21" s="29"/>
      <c r="I21" s="25"/>
    </row>
    <row r="22" spans="1:9" ht="14.25" customHeight="1" x14ac:dyDescent="0.2">
      <c r="A22" s="24"/>
      <c r="B22" s="51" t="s">
        <v>29</v>
      </c>
      <c r="C22" s="34" t="s">
        <v>30</v>
      </c>
      <c r="D22" s="49">
        <v>1880</v>
      </c>
      <c r="E22" s="50"/>
      <c r="F22" s="28" t="str">
        <f>IF(E22&lt;&gt;0,E22*D22,"")</f>
        <v/>
      </c>
      <c r="G22" s="29"/>
      <c r="I22" s="25"/>
    </row>
    <row r="23" spans="1:9" ht="14.25" customHeight="1" x14ac:dyDescent="0.2">
      <c r="A23" s="24"/>
      <c r="B23" s="51" t="s">
        <v>31</v>
      </c>
      <c r="C23" s="34" t="s">
        <v>30</v>
      </c>
      <c r="D23" s="49">
        <v>1880</v>
      </c>
      <c r="E23" s="50"/>
      <c r="F23" s="28" t="str">
        <f>IF(E23&lt;&gt;0,E23*D23,"")</f>
        <v/>
      </c>
      <c r="G23" s="29"/>
      <c r="I23" s="25"/>
    </row>
    <row r="24" spans="1:9" ht="14.25" customHeight="1" x14ac:dyDescent="0.2">
      <c r="A24" s="24"/>
      <c r="B24" s="51"/>
      <c r="C24" s="34"/>
      <c r="D24" s="49"/>
      <c r="E24" s="50"/>
      <c r="F24" s="28"/>
      <c r="G24" s="29"/>
      <c r="I24" s="25"/>
    </row>
    <row r="25" spans="1:9" ht="12.75" customHeight="1" x14ac:dyDescent="0.2">
      <c r="A25" s="36"/>
      <c r="B25" s="37"/>
      <c r="C25" s="38" t="s">
        <v>91</v>
      </c>
      <c r="D25" s="52"/>
      <c r="E25" s="53"/>
      <c r="F25" s="41">
        <f>SUM(F14:F24)</f>
        <v>0</v>
      </c>
      <c r="G25" s="54"/>
      <c r="H25" s="55"/>
      <c r="I25" s="56"/>
    </row>
    <row r="26" spans="1:9" ht="14.25" customHeight="1" x14ac:dyDescent="0.2">
      <c r="A26" s="16" t="s">
        <v>34</v>
      </c>
      <c r="B26" s="17" t="s">
        <v>35</v>
      </c>
      <c r="C26" s="18"/>
      <c r="D26" s="57"/>
      <c r="E26" s="20"/>
      <c r="F26" s="45"/>
      <c r="G26" s="21"/>
      <c r="H26" s="22"/>
      <c r="I26" s="23"/>
    </row>
    <row r="27" spans="1:9" ht="12.75" customHeight="1" x14ac:dyDescent="0.2">
      <c r="A27" s="24" t="s">
        <v>36</v>
      </c>
      <c r="B27" s="25" t="s">
        <v>37</v>
      </c>
      <c r="C27" s="34"/>
      <c r="D27" s="49"/>
      <c r="E27" s="50"/>
      <c r="F27" s="28"/>
      <c r="G27" s="29"/>
      <c r="I27" s="25"/>
    </row>
    <row r="28" spans="1:9" ht="12.75" customHeight="1" x14ac:dyDescent="0.2">
      <c r="A28" s="24"/>
      <c r="B28" s="51" t="s">
        <v>38</v>
      </c>
      <c r="C28" s="34" t="s">
        <v>39</v>
      </c>
      <c r="D28" s="49">
        <v>251</v>
      </c>
      <c r="E28" s="50"/>
      <c r="F28" s="28" t="str">
        <f>IF(E28&lt;&gt;0,E28*D28,"")</f>
        <v/>
      </c>
      <c r="G28" s="29"/>
      <c r="I28" s="25"/>
    </row>
    <row r="29" spans="1:9" ht="12.75" customHeight="1" x14ac:dyDescent="0.2">
      <c r="A29" s="24"/>
      <c r="B29" s="51" t="s">
        <v>40</v>
      </c>
      <c r="C29" s="34" t="s">
        <v>39</v>
      </c>
      <c r="D29" s="49">
        <v>251</v>
      </c>
      <c r="E29" s="50"/>
      <c r="F29" s="28" t="str">
        <f>IF(E29&lt;&gt;0,E29*D29,"")</f>
        <v/>
      </c>
      <c r="G29" s="29"/>
      <c r="I29" s="25"/>
    </row>
    <row r="30" spans="1:9" ht="12.75" customHeight="1" x14ac:dyDescent="0.2">
      <c r="A30" s="24" t="s">
        <v>41</v>
      </c>
      <c r="B30" s="25" t="s">
        <v>42</v>
      </c>
      <c r="C30" s="34"/>
      <c r="D30" s="49"/>
      <c r="E30" s="50"/>
      <c r="F30" s="28"/>
      <c r="G30" s="29"/>
      <c r="I30" s="25"/>
    </row>
    <row r="31" spans="1:9" ht="12.75" customHeight="1" x14ac:dyDescent="0.2">
      <c r="A31" s="24"/>
      <c r="B31" s="51" t="s">
        <v>38</v>
      </c>
      <c r="C31" s="34" t="s">
        <v>39</v>
      </c>
      <c r="D31" s="49">
        <v>251</v>
      </c>
      <c r="E31" s="50"/>
      <c r="F31" s="28" t="str">
        <f>IF(E31&lt;&gt;0,E31*D31,"")</f>
        <v/>
      </c>
      <c r="G31" s="29"/>
      <c r="I31" s="25"/>
    </row>
    <row r="32" spans="1:9" ht="12.75" customHeight="1" x14ac:dyDescent="0.2">
      <c r="A32" s="24"/>
      <c r="B32" s="51" t="s">
        <v>40</v>
      </c>
      <c r="C32" s="34" t="s">
        <v>39</v>
      </c>
      <c r="D32" s="49">
        <v>251</v>
      </c>
      <c r="E32" s="50"/>
      <c r="F32" s="28" t="str">
        <f>IF(E32&lt;&gt;0,E32*D32,"")</f>
        <v/>
      </c>
      <c r="G32" s="29"/>
      <c r="I32" s="25"/>
    </row>
    <row r="33" spans="1:9" ht="12.75" customHeight="1" x14ac:dyDescent="0.2">
      <c r="A33" s="24" t="s">
        <v>43</v>
      </c>
      <c r="B33" s="25" t="s">
        <v>44</v>
      </c>
      <c r="C33" s="34"/>
      <c r="D33" s="49"/>
      <c r="E33" s="47"/>
      <c r="F33" s="31"/>
      <c r="G33" s="29"/>
      <c r="I33" s="25"/>
    </row>
    <row r="34" spans="1:9" ht="12.75" customHeight="1" x14ac:dyDescent="0.2">
      <c r="A34" s="24"/>
      <c r="B34" s="58"/>
      <c r="C34" s="34"/>
      <c r="D34" s="49"/>
      <c r="E34" s="50"/>
      <c r="F34" s="28"/>
      <c r="G34" s="29"/>
      <c r="I34" s="25"/>
    </row>
    <row r="35" spans="1:9" ht="12.75" customHeight="1" x14ac:dyDescent="0.2">
      <c r="A35" s="24"/>
      <c r="B35" s="51" t="s">
        <v>45</v>
      </c>
      <c r="C35" s="34" t="s">
        <v>46</v>
      </c>
      <c r="D35" s="49">
        <v>15</v>
      </c>
      <c r="E35" s="50"/>
      <c r="F35" s="28" t="str">
        <f>IF(E35&lt;&gt;0,E35*D35,"")</f>
        <v/>
      </c>
      <c r="G35" s="29"/>
      <c r="I35" s="25"/>
    </row>
    <row r="36" spans="1:9" ht="12.75" customHeight="1" x14ac:dyDescent="0.2">
      <c r="A36" s="24"/>
      <c r="B36" s="51" t="s">
        <v>47</v>
      </c>
      <c r="C36" s="34" t="s">
        <v>46</v>
      </c>
      <c r="D36" s="49">
        <v>15</v>
      </c>
      <c r="E36" s="50"/>
      <c r="F36" s="28" t="str">
        <f>IF(E36&lt;&gt;0,E36*D36,"")</f>
        <v/>
      </c>
      <c r="G36" s="29"/>
      <c r="I36" s="25"/>
    </row>
    <row r="37" spans="1:9" ht="12.75" customHeight="1" x14ac:dyDescent="0.2">
      <c r="A37" s="24"/>
      <c r="B37" s="51" t="s">
        <v>48</v>
      </c>
      <c r="C37" s="34" t="s">
        <v>46</v>
      </c>
      <c r="D37" s="49">
        <v>14.5</v>
      </c>
      <c r="E37" s="50"/>
      <c r="F37" s="28" t="str">
        <f>IF(E37&lt;&gt;0,E37*D37,"")</f>
        <v/>
      </c>
      <c r="G37" s="29"/>
      <c r="I37" s="25"/>
    </row>
    <row r="38" spans="1:9" ht="12.75" customHeight="1" x14ac:dyDescent="0.2">
      <c r="A38" s="24"/>
      <c r="B38" s="51" t="s">
        <v>49</v>
      </c>
      <c r="C38" s="34" t="s">
        <v>46</v>
      </c>
      <c r="D38" s="49">
        <v>14.5</v>
      </c>
      <c r="E38" s="50"/>
      <c r="F38" s="28" t="str">
        <f>IF(E38&lt;&gt;0,E38*D38,"")</f>
        <v/>
      </c>
      <c r="G38" s="29"/>
      <c r="I38" s="25"/>
    </row>
    <row r="39" spans="1:9" ht="12.75" customHeight="1" x14ac:dyDescent="0.2">
      <c r="A39" s="24"/>
      <c r="B39" s="51" t="s">
        <v>50</v>
      </c>
      <c r="C39" s="34" t="s">
        <v>46</v>
      </c>
      <c r="D39" s="49">
        <v>14.5</v>
      </c>
      <c r="E39" s="50"/>
      <c r="F39" s="28" t="str">
        <f>IF(E39&lt;&gt;0,E39*D39,"")</f>
        <v/>
      </c>
      <c r="G39" s="29"/>
      <c r="I39" s="25"/>
    </row>
    <row r="40" spans="1:9" ht="12.75" customHeight="1" x14ac:dyDescent="0.2">
      <c r="A40" s="24"/>
      <c r="B40" s="51" t="s">
        <v>51</v>
      </c>
      <c r="C40" s="34" t="s">
        <v>46</v>
      </c>
      <c r="D40" s="49">
        <v>14.5</v>
      </c>
      <c r="E40" s="50"/>
      <c r="F40" s="28" t="str">
        <f>IF(E40&lt;&gt;0,E40*D40,"")</f>
        <v/>
      </c>
      <c r="G40" s="29"/>
      <c r="I40" s="25"/>
    </row>
    <row r="41" spans="1:9" ht="12.75" customHeight="1" x14ac:dyDescent="0.2">
      <c r="A41" s="24" t="s">
        <v>52</v>
      </c>
      <c r="B41" s="25" t="s">
        <v>53</v>
      </c>
      <c r="C41" s="34"/>
      <c r="D41" s="49"/>
      <c r="E41" s="50"/>
      <c r="F41" s="28"/>
      <c r="G41" s="29"/>
      <c r="I41" s="25"/>
    </row>
    <row r="42" spans="1:9" ht="12.75" customHeight="1" x14ac:dyDescent="0.2">
      <c r="A42" s="24"/>
      <c r="B42" s="51" t="s">
        <v>38</v>
      </c>
      <c r="C42" s="34" t="s">
        <v>46</v>
      </c>
      <c r="D42" s="49">
        <v>50</v>
      </c>
      <c r="E42" s="50"/>
      <c r="F42" s="28" t="str">
        <f>IF(E42&lt;&gt;0,E42*D42,"")</f>
        <v/>
      </c>
      <c r="G42" s="29"/>
      <c r="I42" s="25"/>
    </row>
    <row r="43" spans="1:9" ht="12.75" customHeight="1" x14ac:dyDescent="0.2">
      <c r="A43" s="24"/>
      <c r="B43" s="51" t="s">
        <v>40</v>
      </c>
      <c r="C43" s="34" t="s">
        <v>46</v>
      </c>
      <c r="D43" s="49">
        <v>50</v>
      </c>
      <c r="E43" s="50"/>
      <c r="F43" s="28" t="str">
        <f>IF(E43&lt;&gt;0,E43*D43,"")</f>
        <v/>
      </c>
      <c r="G43" s="29"/>
      <c r="I43" s="25"/>
    </row>
    <row r="44" spans="1:9" ht="12.75" customHeight="1" x14ac:dyDescent="0.2">
      <c r="A44" s="24"/>
      <c r="B44" s="25"/>
      <c r="C44" s="34"/>
      <c r="D44" s="49"/>
      <c r="E44" s="50"/>
      <c r="F44" s="28"/>
      <c r="G44" s="29"/>
      <c r="I44" s="25"/>
    </row>
    <row r="45" spans="1:9" ht="12.75" customHeight="1" x14ac:dyDescent="0.2">
      <c r="A45" s="24" t="s">
        <v>54</v>
      </c>
      <c r="B45" s="25" t="s">
        <v>55</v>
      </c>
      <c r="C45" s="34"/>
      <c r="D45" s="49"/>
      <c r="E45" s="47"/>
      <c r="F45" s="31"/>
      <c r="G45" s="29"/>
      <c r="I45" s="25"/>
    </row>
    <row r="46" spans="1:9" ht="12.75" customHeight="1" x14ac:dyDescent="0.2">
      <c r="A46" s="24"/>
      <c r="B46" s="58"/>
      <c r="C46" s="34"/>
      <c r="D46" s="49"/>
      <c r="E46" s="47"/>
      <c r="F46" s="31"/>
      <c r="G46" s="29"/>
      <c r="I46" s="25"/>
    </row>
    <row r="47" spans="1:9" ht="12.75" customHeight="1" x14ac:dyDescent="0.2">
      <c r="A47" s="24"/>
      <c r="B47" s="51" t="s">
        <v>56</v>
      </c>
      <c r="C47" s="34" t="s">
        <v>5</v>
      </c>
      <c r="D47" s="49">
        <v>7</v>
      </c>
      <c r="E47" s="50"/>
      <c r="F47" s="28" t="str">
        <f>IF(E47&lt;&gt;0,E47*D47,"")</f>
        <v/>
      </c>
      <c r="G47" s="29"/>
      <c r="I47" s="25"/>
    </row>
    <row r="48" spans="1:9" ht="12.75" customHeight="1" x14ac:dyDescent="0.2">
      <c r="A48" s="24"/>
      <c r="B48" s="51" t="s">
        <v>57</v>
      </c>
      <c r="C48" s="34" t="s">
        <v>5</v>
      </c>
      <c r="D48" s="49">
        <v>7</v>
      </c>
      <c r="E48" s="50"/>
      <c r="F48" s="28" t="str">
        <f>IF(E48&lt;&gt;0,E48*D48,"")</f>
        <v/>
      </c>
      <c r="G48" s="29"/>
      <c r="I48" s="25"/>
    </row>
    <row r="49" spans="1:9" ht="12.75" customHeight="1" x14ac:dyDescent="0.2">
      <c r="A49" s="24"/>
      <c r="B49" s="51" t="s">
        <v>58</v>
      </c>
      <c r="C49" s="34" t="s">
        <v>5</v>
      </c>
      <c r="D49" s="49">
        <v>1</v>
      </c>
      <c r="E49" s="50"/>
      <c r="F49" s="28" t="str">
        <f>IF(E49&lt;&gt;0,E49*D49,"")</f>
        <v/>
      </c>
      <c r="G49" s="29"/>
      <c r="I49" s="25"/>
    </row>
    <row r="50" spans="1:9" ht="12.75" customHeight="1" x14ac:dyDescent="0.2">
      <c r="A50" s="24"/>
      <c r="B50" s="51" t="s">
        <v>59</v>
      </c>
      <c r="C50" s="34" t="s">
        <v>5</v>
      </c>
      <c r="D50" s="49">
        <v>1</v>
      </c>
      <c r="E50" s="50"/>
      <c r="F50" s="28" t="str">
        <f>IF(E50&lt;&gt;0,E50*D50,"")</f>
        <v/>
      </c>
      <c r="G50" s="29"/>
      <c r="I50" s="25"/>
    </row>
    <row r="51" spans="1:9" ht="12.75" customHeight="1" x14ac:dyDescent="0.2">
      <c r="A51" s="24" t="s">
        <v>60</v>
      </c>
      <c r="B51" s="25" t="s">
        <v>61</v>
      </c>
      <c r="C51" s="34"/>
      <c r="D51" s="49"/>
      <c r="E51" s="47"/>
      <c r="F51" s="31"/>
      <c r="G51" s="29"/>
      <c r="I51" s="25"/>
    </row>
    <row r="52" spans="1:9" ht="12.75" customHeight="1" x14ac:dyDescent="0.2">
      <c r="A52" s="24"/>
      <c r="B52" s="51" t="s">
        <v>56</v>
      </c>
      <c r="C52" s="34" t="s">
        <v>46</v>
      </c>
      <c r="D52" s="49">
        <v>0</v>
      </c>
      <c r="E52" s="50"/>
      <c r="F52" s="28" t="str">
        <f>IF(E52&lt;&gt;0,E52*D52,"")</f>
        <v/>
      </c>
      <c r="G52" s="29"/>
      <c r="I52" s="25"/>
    </row>
    <row r="53" spans="1:9" ht="12.75" customHeight="1" x14ac:dyDescent="0.2">
      <c r="A53" s="24"/>
      <c r="B53" s="51" t="s">
        <v>57</v>
      </c>
      <c r="C53" s="34" t="s">
        <v>46</v>
      </c>
      <c r="D53" s="49">
        <v>0</v>
      </c>
      <c r="E53" s="50"/>
      <c r="F53" s="28" t="str">
        <f>IF(E53&lt;&gt;0,E53*D53,"")</f>
        <v/>
      </c>
      <c r="G53" s="29"/>
      <c r="I53" s="25"/>
    </row>
    <row r="54" spans="1:9" ht="12.75" customHeight="1" x14ac:dyDescent="0.2">
      <c r="A54" s="24" t="s">
        <v>62</v>
      </c>
      <c r="B54" s="25" t="s">
        <v>63</v>
      </c>
      <c r="C54" s="34"/>
      <c r="D54" s="49"/>
      <c r="E54" s="47"/>
      <c r="F54" s="31"/>
      <c r="G54" s="29"/>
      <c r="I54" s="25"/>
    </row>
    <row r="55" spans="1:9" ht="12.75" customHeight="1" x14ac:dyDescent="0.2">
      <c r="A55" s="24"/>
      <c r="B55" s="51" t="s">
        <v>64</v>
      </c>
      <c r="C55" s="34" t="s">
        <v>46</v>
      </c>
      <c r="D55" s="49">
        <v>50</v>
      </c>
      <c r="E55" s="50"/>
      <c r="F55" s="28" t="str">
        <f>IF(E55&lt;&gt;0,E55*D55,"")</f>
        <v/>
      </c>
      <c r="G55" s="29"/>
      <c r="I55" s="25"/>
    </row>
    <row r="56" spans="1:9" ht="12.75" customHeight="1" x14ac:dyDescent="0.2">
      <c r="A56" s="24"/>
      <c r="B56" s="51" t="s">
        <v>65</v>
      </c>
      <c r="C56" s="34" t="s">
        <v>46</v>
      </c>
      <c r="D56" s="49">
        <v>50</v>
      </c>
      <c r="E56" s="50"/>
      <c r="F56" s="28" t="str">
        <f>IF(E56&lt;&gt;0,E56*D56,"")</f>
        <v/>
      </c>
      <c r="G56" s="29"/>
      <c r="I56" s="25"/>
    </row>
    <row r="57" spans="1:9" ht="12.75" customHeight="1" x14ac:dyDescent="0.2">
      <c r="A57" s="24" t="s">
        <v>66</v>
      </c>
      <c r="B57" s="25" t="s">
        <v>67</v>
      </c>
      <c r="C57" s="34"/>
      <c r="D57" s="46"/>
      <c r="E57" s="50"/>
      <c r="F57" s="28"/>
      <c r="G57" s="29"/>
      <c r="I57" s="25"/>
    </row>
    <row r="58" spans="1:9" ht="12.75" customHeight="1" x14ac:dyDescent="0.2">
      <c r="A58" s="24"/>
      <c r="B58" s="51" t="s">
        <v>38</v>
      </c>
      <c r="C58" s="34" t="s">
        <v>5</v>
      </c>
      <c r="D58" s="49">
        <v>5</v>
      </c>
      <c r="E58" s="50"/>
      <c r="F58" s="28" t="str">
        <f>IF(E58&lt;&gt;0,E58*D58,"")</f>
        <v/>
      </c>
      <c r="G58" s="29"/>
      <c r="I58" s="25"/>
    </row>
    <row r="59" spans="1:9" ht="12.75" customHeight="1" x14ac:dyDescent="0.2">
      <c r="A59" s="24"/>
      <c r="B59" s="51" t="s">
        <v>40</v>
      </c>
      <c r="C59" s="34" t="s">
        <v>5</v>
      </c>
      <c r="D59" s="49">
        <v>5</v>
      </c>
      <c r="E59" s="50"/>
      <c r="F59" s="28" t="str">
        <f>IF(E59&lt;&gt;0,E59*D59,"")</f>
        <v/>
      </c>
      <c r="G59" s="29"/>
      <c r="I59" s="25"/>
    </row>
    <row r="60" spans="1:9" ht="12.75" customHeight="1" x14ac:dyDescent="0.2">
      <c r="A60" s="24" t="s">
        <v>68</v>
      </c>
      <c r="B60" s="25" t="s">
        <v>69</v>
      </c>
      <c r="C60" s="34"/>
      <c r="D60" s="49"/>
      <c r="E60" s="50"/>
      <c r="F60" s="28"/>
      <c r="G60" s="29"/>
      <c r="I60" s="25"/>
    </row>
    <row r="61" spans="1:9" ht="12.75" customHeight="1" x14ac:dyDescent="0.2">
      <c r="A61" s="24"/>
      <c r="B61" s="51" t="s">
        <v>38</v>
      </c>
      <c r="C61" s="34" t="s">
        <v>5</v>
      </c>
      <c r="D61" s="49">
        <v>6</v>
      </c>
      <c r="E61" s="50"/>
      <c r="F61" s="28" t="str">
        <f>IF(E61&lt;&gt;0,E61*D61,"")</f>
        <v/>
      </c>
      <c r="G61" s="29"/>
      <c r="I61" s="25"/>
    </row>
    <row r="62" spans="1:9" ht="12.75" customHeight="1" x14ac:dyDescent="0.2">
      <c r="A62" s="24"/>
      <c r="B62" s="51" t="s">
        <v>40</v>
      </c>
      <c r="C62" s="34" t="s">
        <v>5</v>
      </c>
      <c r="D62" s="49">
        <v>6</v>
      </c>
      <c r="E62" s="50"/>
      <c r="F62" s="28" t="str">
        <f>IF(E62&lt;&gt;0,E62*D62,"")</f>
        <v/>
      </c>
      <c r="G62" s="29"/>
      <c r="I62" s="25"/>
    </row>
    <row r="63" spans="1:9" ht="12.75" customHeight="1" x14ac:dyDescent="0.2">
      <c r="A63" s="24" t="s">
        <v>70</v>
      </c>
      <c r="B63" s="25" t="s">
        <v>71</v>
      </c>
      <c r="C63" s="34"/>
      <c r="D63" s="49"/>
      <c r="E63" s="50"/>
      <c r="F63" s="28"/>
      <c r="G63" s="29"/>
      <c r="I63" s="25"/>
    </row>
    <row r="64" spans="1:9" ht="12.75" customHeight="1" x14ac:dyDescent="0.2">
      <c r="A64" s="24"/>
      <c r="B64" s="51" t="s">
        <v>38</v>
      </c>
      <c r="C64" s="34" t="s">
        <v>5</v>
      </c>
      <c r="D64" s="49">
        <v>1</v>
      </c>
      <c r="E64" s="50"/>
      <c r="F64" s="28" t="str">
        <f>IF(E64&lt;&gt;0,E64*D64,"")</f>
        <v/>
      </c>
      <c r="G64" s="29" t="s">
        <v>72</v>
      </c>
      <c r="I64" s="25"/>
    </row>
    <row r="65" spans="1:9" ht="12.75" customHeight="1" x14ac:dyDescent="0.2">
      <c r="A65" s="24"/>
      <c r="B65" s="51" t="s">
        <v>40</v>
      </c>
      <c r="C65" s="34" t="s">
        <v>5</v>
      </c>
      <c r="D65" s="49">
        <v>1</v>
      </c>
      <c r="E65" s="50"/>
      <c r="F65" s="28" t="str">
        <f>IF(E65&lt;&gt;0,E65*D65,"")</f>
        <v/>
      </c>
      <c r="G65" s="29" t="s">
        <v>72</v>
      </c>
      <c r="I65" s="25"/>
    </row>
    <row r="66" spans="1:9" ht="12.75" customHeight="1" x14ac:dyDescent="0.2">
      <c r="A66" s="24"/>
      <c r="B66" s="58"/>
      <c r="C66" s="34"/>
      <c r="D66" s="49"/>
      <c r="E66" s="50"/>
      <c r="F66" s="28"/>
      <c r="G66" s="29"/>
      <c r="I66" s="25"/>
    </row>
    <row r="67" spans="1:9" ht="12.75" customHeight="1" x14ac:dyDescent="0.2">
      <c r="A67" s="36"/>
      <c r="B67" s="37"/>
      <c r="C67" s="38" t="s">
        <v>89</v>
      </c>
      <c r="D67" s="59"/>
      <c r="E67" s="53"/>
      <c r="F67" s="41">
        <f>SUM(F27:F66)</f>
        <v>0</v>
      </c>
      <c r="G67" s="54"/>
      <c r="H67" s="55"/>
      <c r="I67" s="56"/>
    </row>
    <row r="68" spans="1:9" ht="14.25" customHeight="1" x14ac:dyDescent="0.2">
      <c r="A68" s="16" t="s">
        <v>73</v>
      </c>
      <c r="B68" s="17" t="s">
        <v>74</v>
      </c>
      <c r="C68" s="18"/>
      <c r="D68" s="57"/>
      <c r="E68" s="20"/>
      <c r="F68" s="45"/>
      <c r="G68" s="21"/>
      <c r="H68" s="22"/>
      <c r="I68" s="23"/>
    </row>
    <row r="69" spans="1:9" ht="12.75" customHeight="1" x14ac:dyDescent="0.2">
      <c r="A69" s="24" t="s">
        <v>75</v>
      </c>
      <c r="B69" s="25" t="s">
        <v>76</v>
      </c>
      <c r="C69" s="34"/>
      <c r="D69" s="49"/>
      <c r="E69" s="50"/>
      <c r="F69" s="28"/>
      <c r="G69" s="29"/>
      <c r="I69" s="25"/>
    </row>
    <row r="70" spans="1:9" ht="12.75" customHeight="1" x14ac:dyDescent="0.2">
      <c r="A70" s="24"/>
      <c r="B70" s="51" t="s">
        <v>38</v>
      </c>
      <c r="C70" s="34" t="s">
        <v>39</v>
      </c>
      <c r="D70" s="49">
        <v>251</v>
      </c>
      <c r="E70" s="50"/>
      <c r="F70" s="28">
        <f>E70*D70</f>
        <v>0</v>
      </c>
      <c r="G70" s="29"/>
      <c r="I70" s="25"/>
    </row>
    <row r="71" spans="1:9" ht="12.75" customHeight="1" x14ac:dyDescent="0.2">
      <c r="A71" s="24"/>
      <c r="B71" s="51" t="s">
        <v>40</v>
      </c>
      <c r="C71" s="34" t="s">
        <v>39</v>
      </c>
      <c r="D71" s="49">
        <v>251</v>
      </c>
      <c r="E71" s="50"/>
      <c r="F71" s="28">
        <f>E71*D71</f>
        <v>0</v>
      </c>
      <c r="G71" s="29"/>
      <c r="I71" s="25"/>
    </row>
    <row r="72" spans="1:9" ht="12.75" customHeight="1" x14ac:dyDescent="0.2">
      <c r="A72" s="24"/>
      <c r="B72" s="58"/>
      <c r="C72" s="34"/>
      <c r="D72" s="49"/>
      <c r="E72" s="50"/>
      <c r="F72" s="28"/>
      <c r="G72" s="29"/>
      <c r="I72" s="25"/>
    </row>
    <row r="73" spans="1:9" ht="12.75" customHeight="1" x14ac:dyDescent="0.2">
      <c r="A73" s="36"/>
      <c r="B73" s="37"/>
      <c r="C73" s="38" t="s">
        <v>87</v>
      </c>
      <c r="D73" s="52"/>
      <c r="E73" s="53"/>
      <c r="F73" s="41">
        <f>SUM(F69:F72)</f>
        <v>0</v>
      </c>
      <c r="G73" s="54"/>
      <c r="H73" s="55"/>
      <c r="I73" s="56"/>
    </row>
    <row r="74" spans="1:9" ht="14.25" customHeight="1" x14ac:dyDescent="0.2">
      <c r="A74" s="16" t="s">
        <v>100</v>
      </c>
      <c r="B74" s="17" t="s">
        <v>77</v>
      </c>
      <c r="C74" s="18"/>
      <c r="D74" s="57"/>
      <c r="E74" s="20"/>
      <c r="F74" s="45"/>
      <c r="G74" s="21"/>
      <c r="H74" s="22"/>
      <c r="I74" s="23"/>
    </row>
    <row r="75" spans="1:9" ht="12.75" customHeight="1" x14ac:dyDescent="0.2">
      <c r="A75" s="24" t="s">
        <v>101</v>
      </c>
      <c r="B75" s="25" t="s">
        <v>78</v>
      </c>
      <c r="C75" s="34" t="s">
        <v>17</v>
      </c>
      <c r="D75" s="49">
        <v>1</v>
      </c>
      <c r="E75" s="50"/>
      <c r="F75" s="28" t="str">
        <f t="shared" ref="F75:F76" si="0">IF(E75&lt;&gt;0,E75*D75,"")</f>
        <v/>
      </c>
      <c r="G75" s="29"/>
      <c r="I75" s="25"/>
    </row>
    <row r="76" spans="1:9" ht="12.75" customHeight="1" x14ac:dyDescent="0.2">
      <c r="A76" s="24" t="s">
        <v>102</v>
      </c>
      <c r="B76" s="25" t="s">
        <v>79</v>
      </c>
      <c r="C76" s="34" t="s">
        <v>17</v>
      </c>
      <c r="D76" s="49">
        <v>1</v>
      </c>
      <c r="E76" s="50"/>
      <c r="F76" s="28" t="str">
        <f t="shared" si="0"/>
        <v/>
      </c>
      <c r="G76" s="29"/>
      <c r="I76" s="25"/>
    </row>
    <row r="77" spans="1:9" ht="12.75" customHeight="1" x14ac:dyDescent="0.2">
      <c r="A77" s="24"/>
      <c r="B77" s="58"/>
      <c r="C77" s="34"/>
      <c r="D77" s="49"/>
      <c r="E77" s="50"/>
      <c r="F77" s="28"/>
      <c r="G77" s="29"/>
      <c r="I77" s="25"/>
    </row>
    <row r="78" spans="1:9" ht="12.75" customHeight="1" x14ac:dyDescent="0.2">
      <c r="A78" s="36"/>
      <c r="B78" s="37"/>
      <c r="C78" s="38" t="s">
        <v>88</v>
      </c>
      <c r="D78" s="52"/>
      <c r="E78" s="53"/>
      <c r="F78" s="41">
        <f>SUM(F75:F77)</f>
        <v>0</v>
      </c>
      <c r="G78" s="54"/>
      <c r="H78" s="55"/>
      <c r="I78" s="56"/>
    </row>
    <row r="79" spans="1:9" ht="12.75" customHeight="1" thickBot="1" x14ac:dyDescent="0.25">
      <c r="A79" s="60"/>
      <c r="C79" s="61"/>
      <c r="D79" s="62"/>
      <c r="E79" s="63"/>
      <c r="F79" s="64"/>
      <c r="G79" s="65"/>
      <c r="H79" s="66"/>
      <c r="I79" s="67"/>
    </row>
    <row r="80" spans="1:9" ht="18" customHeight="1" thickBot="1" x14ac:dyDescent="0.25">
      <c r="A80" s="60"/>
      <c r="C80" s="61"/>
      <c r="D80" s="83" t="s">
        <v>94</v>
      </c>
      <c r="E80" s="84"/>
      <c r="F80" s="80">
        <f>F12+F25+F67+F73+F78</f>
        <v>0</v>
      </c>
      <c r="G80" s="69" t="s">
        <v>80</v>
      </c>
      <c r="H80" s="70"/>
      <c r="I80" s="67"/>
    </row>
    <row r="81" spans="1:9" ht="15" customHeight="1" thickBot="1" x14ac:dyDescent="0.25">
      <c r="A81" s="60"/>
      <c r="C81" s="61"/>
      <c r="D81" s="85" t="s">
        <v>81</v>
      </c>
      <c r="E81" s="81"/>
      <c r="F81" s="82">
        <f>ROUND(0.13*F80,0)</f>
        <v>0</v>
      </c>
      <c r="G81" s="93" t="s">
        <v>80</v>
      </c>
      <c r="H81" s="73"/>
      <c r="I81" s="74"/>
    </row>
    <row r="82" spans="1:9" ht="24" customHeight="1" thickBot="1" x14ac:dyDescent="0.25">
      <c r="A82" s="60"/>
      <c r="C82" s="61"/>
      <c r="D82" s="75" t="s">
        <v>95</v>
      </c>
      <c r="E82" s="76"/>
      <c r="F82" s="92">
        <f>F80+F81</f>
        <v>0</v>
      </c>
      <c r="G82" s="78" t="s">
        <v>80</v>
      </c>
    </row>
    <row r="83" spans="1:9" ht="12.75" customHeight="1" x14ac:dyDescent="0.2"/>
    <row r="84" spans="1:9" ht="12.75" customHeight="1" x14ac:dyDescent="0.2"/>
  </sheetData>
  <mergeCells count="7">
    <mergeCell ref="D82:E82"/>
    <mergeCell ref="D81:E81"/>
    <mergeCell ref="A1:I1"/>
    <mergeCell ref="G4:I4"/>
    <mergeCell ref="D7:E7"/>
    <mergeCell ref="A3:B3"/>
    <mergeCell ref="D80:E80"/>
  </mergeCells>
  <phoneticPr fontId="21" type="noConversion"/>
  <printOptions horizontalCentered="1"/>
  <pageMargins left="0.39370078740157483" right="0.78740157480314965" top="0.47244094488188981" bottom="0.27559055118110237" header="0.19685039370078741" footer="0.19685039370078741"/>
  <pageSetup paperSize="9" scale="64" fitToHeight="0" orientation="portrait" horizontalDpi="300" verticalDpi="300" r:id="rId1"/>
  <headerFooter>
    <oddHeader>&amp;C&amp;"Times New Roman,Normal"&amp;12&amp;A</oddHeader>
    <oddFooter>&amp;C&amp;"Times New Roman,Normal"&amp;12Page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6"/>
  <sheetViews>
    <sheetView topLeftCell="A4" zoomScale="160" zoomScaleNormal="160" workbookViewId="0">
      <selection activeCell="B5" sqref="B5"/>
    </sheetView>
  </sheetViews>
  <sheetFormatPr baseColWidth="10" defaultColWidth="11" defaultRowHeight="12.75" x14ac:dyDescent="0.2"/>
  <cols>
    <col min="1" max="1" width="12.85546875" style="3" customWidth="1"/>
    <col min="2" max="2" width="45.5703125" style="3" customWidth="1"/>
    <col min="3" max="3" width="4.7109375" style="3" customWidth="1"/>
    <col min="4" max="4" width="10.7109375" style="3" customWidth="1"/>
    <col min="5" max="5" width="14" style="79" customWidth="1"/>
    <col min="6" max="6" width="17.5703125" style="3" customWidth="1"/>
    <col min="7" max="7" width="12" style="3" customWidth="1"/>
    <col min="8" max="16384" width="11" style="3"/>
  </cols>
  <sheetData>
    <row r="1" spans="1:9" ht="51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24" customHeight="1" thickTop="1" thickBot="1" x14ac:dyDescent="0.25">
      <c r="A2" s="2" t="s">
        <v>1</v>
      </c>
      <c r="B2" s="4"/>
      <c r="C2" s="5"/>
      <c r="D2" s="4"/>
      <c r="E2" s="6"/>
      <c r="F2" s="7"/>
      <c r="G2" s="7"/>
      <c r="H2" s="7"/>
      <c r="I2" s="8"/>
    </row>
    <row r="3" spans="1:9" ht="24" customHeight="1" thickBot="1" x14ac:dyDescent="0.25">
      <c r="A3" s="90" t="s">
        <v>82</v>
      </c>
      <c r="B3" s="91"/>
      <c r="C3" s="5"/>
      <c r="D3" s="4"/>
      <c r="E3" s="6"/>
      <c r="F3" s="9"/>
      <c r="G3" s="9"/>
      <c r="H3" s="9"/>
      <c r="I3" s="8"/>
    </row>
    <row r="4" spans="1:9" ht="17.25" customHeight="1" thickBot="1" x14ac:dyDescent="0.25">
      <c r="A4" s="10" t="s">
        <v>3</v>
      </c>
      <c r="B4" s="11" t="s">
        <v>4</v>
      </c>
      <c r="C4" s="10" t="s">
        <v>5</v>
      </c>
      <c r="D4" s="12" t="s">
        <v>6</v>
      </c>
      <c r="E4" s="13" t="s">
        <v>7</v>
      </c>
      <c r="F4" s="14" t="s">
        <v>8</v>
      </c>
      <c r="G4" s="15" t="s">
        <v>9</v>
      </c>
      <c r="H4" s="15"/>
      <c r="I4" s="15"/>
    </row>
    <row r="5" spans="1:9" ht="17.25" customHeight="1" x14ac:dyDescent="0.2">
      <c r="A5" s="86" t="s">
        <v>83</v>
      </c>
      <c r="B5" s="17" t="s">
        <v>103</v>
      </c>
      <c r="C5" s="18"/>
      <c r="D5" s="19"/>
      <c r="E5" s="20"/>
      <c r="F5" s="20" t="str">
        <f>IF(E5="","",E5)</f>
        <v/>
      </c>
      <c r="G5" s="21"/>
      <c r="H5" s="22"/>
      <c r="I5" s="23"/>
    </row>
    <row r="6" spans="1:9" ht="14.25" customHeight="1" x14ac:dyDescent="0.2">
      <c r="A6" s="24" t="s">
        <v>84</v>
      </c>
      <c r="B6" s="25" t="s">
        <v>85</v>
      </c>
      <c r="C6" s="24"/>
      <c r="D6" s="26"/>
      <c r="E6" s="27"/>
      <c r="F6" s="28"/>
      <c r="G6" s="29"/>
      <c r="I6" s="25"/>
    </row>
    <row r="7" spans="1:9" ht="12.75" customHeight="1" x14ac:dyDescent="0.2">
      <c r="A7" s="24"/>
      <c r="B7" s="94" t="s">
        <v>99</v>
      </c>
      <c r="C7" s="34"/>
      <c r="D7" s="49"/>
      <c r="E7" s="50"/>
      <c r="F7" s="28"/>
      <c r="G7" s="29"/>
      <c r="I7" s="25"/>
    </row>
    <row r="8" spans="1:9" ht="12.75" customHeight="1" x14ac:dyDescent="0.2">
      <c r="A8" s="24"/>
      <c r="B8" s="51" t="s">
        <v>38</v>
      </c>
      <c r="C8" s="34" t="s">
        <v>39</v>
      </c>
      <c r="D8" s="95">
        <f>147+4.5</f>
        <v>151.5</v>
      </c>
      <c r="E8" s="50"/>
      <c r="F8" s="28" t="str">
        <f>IF(E8&lt;&gt;0,E8*D8,"")</f>
        <v/>
      </c>
      <c r="G8" s="29"/>
      <c r="I8" s="25"/>
    </row>
    <row r="9" spans="1:9" ht="12.75" customHeight="1" x14ac:dyDescent="0.2">
      <c r="A9" s="24"/>
      <c r="B9" s="51" t="s">
        <v>40</v>
      </c>
      <c r="C9" s="34" t="s">
        <v>39</v>
      </c>
      <c r="D9" s="95">
        <v>129</v>
      </c>
      <c r="E9" s="50"/>
      <c r="F9" s="28" t="str">
        <f>IF(E9&lt;&gt;0,E9*D9,"")</f>
        <v/>
      </c>
      <c r="G9" s="29"/>
      <c r="I9" s="25"/>
    </row>
    <row r="10" spans="1:9" ht="14.25" customHeight="1" x14ac:dyDescent="0.2">
      <c r="A10" s="87"/>
      <c r="B10" s="51" t="s">
        <v>86</v>
      </c>
      <c r="C10" s="34"/>
      <c r="D10" s="49"/>
      <c r="E10" s="27"/>
      <c r="F10" s="28"/>
      <c r="G10" s="32"/>
      <c r="I10" s="25"/>
    </row>
    <row r="11" spans="1:9" ht="12.75" customHeight="1" x14ac:dyDescent="0.2">
      <c r="A11" s="24"/>
      <c r="B11" s="51" t="s">
        <v>38</v>
      </c>
      <c r="C11" s="34" t="s">
        <v>39</v>
      </c>
      <c r="D11" s="95">
        <f>147+4.5</f>
        <v>151.5</v>
      </c>
      <c r="E11" s="50"/>
      <c r="F11" s="28" t="str">
        <f t="shared" ref="F11:F12" si="0">IF(E11&lt;&gt;0,E11*D11,"")</f>
        <v/>
      </c>
      <c r="G11" s="29"/>
      <c r="I11" s="25"/>
    </row>
    <row r="12" spans="1:9" ht="12.75" customHeight="1" x14ac:dyDescent="0.2">
      <c r="A12" s="24"/>
      <c r="B12" s="51" t="s">
        <v>40</v>
      </c>
      <c r="C12" s="34" t="s">
        <v>39</v>
      </c>
      <c r="D12" s="95">
        <v>129</v>
      </c>
      <c r="E12" s="50"/>
      <c r="F12" s="28" t="str">
        <f t="shared" si="0"/>
        <v/>
      </c>
      <c r="G12" s="29"/>
      <c r="I12" s="25"/>
    </row>
    <row r="13" spans="1:9" ht="14.25" customHeight="1" x14ac:dyDescent="0.2">
      <c r="A13" s="24"/>
      <c r="B13" s="25"/>
      <c r="C13" s="24"/>
      <c r="D13" s="26"/>
      <c r="E13" s="27"/>
      <c r="F13" s="28"/>
      <c r="G13" s="32"/>
      <c r="I13" s="25"/>
    </row>
    <row r="14" spans="1:9" ht="14.25" customHeight="1" x14ac:dyDescent="0.2">
      <c r="A14" s="24"/>
      <c r="B14" s="25"/>
      <c r="C14" s="24"/>
      <c r="D14" s="26"/>
      <c r="E14" s="27"/>
      <c r="F14" s="28"/>
      <c r="G14" s="32"/>
      <c r="I14" s="25"/>
    </row>
    <row r="15" spans="1:9" ht="14.25" customHeight="1" x14ac:dyDescent="0.2">
      <c r="A15" s="24"/>
      <c r="B15" s="33"/>
      <c r="C15" s="34"/>
      <c r="D15" s="35"/>
      <c r="E15" s="27"/>
      <c r="F15" s="28"/>
      <c r="G15" s="32"/>
      <c r="I15" s="25"/>
    </row>
    <row r="16" spans="1:9" ht="17.25" customHeight="1" x14ac:dyDescent="0.2">
      <c r="A16" s="36"/>
      <c r="B16" s="37"/>
      <c r="C16" s="38" t="s">
        <v>92</v>
      </c>
      <c r="D16" s="39"/>
      <c r="E16" s="40"/>
      <c r="F16" s="41">
        <f>SUM(F6:F15)</f>
        <v>0</v>
      </c>
      <c r="G16" s="42"/>
      <c r="H16" s="43"/>
      <c r="I16" s="44"/>
    </row>
    <row r="17" spans="1:9" ht="12.75" customHeight="1" thickBot="1" x14ac:dyDescent="0.25">
      <c r="A17" s="60"/>
      <c r="C17" s="61"/>
      <c r="D17" s="62"/>
      <c r="E17" s="63"/>
      <c r="F17" s="64"/>
      <c r="G17" s="65"/>
      <c r="H17" s="66"/>
      <c r="I17" s="67"/>
    </row>
    <row r="18" spans="1:9" ht="18" customHeight="1" thickBot="1" x14ac:dyDescent="0.25">
      <c r="A18" s="60"/>
      <c r="C18" s="61"/>
      <c r="D18" s="88" t="s">
        <v>93</v>
      </c>
      <c r="E18" s="89"/>
      <c r="F18" s="68">
        <f>F16</f>
        <v>0</v>
      </c>
      <c r="G18" s="69" t="s">
        <v>80</v>
      </c>
      <c r="H18" s="70"/>
      <c r="I18" s="67"/>
    </row>
    <row r="19" spans="1:9" ht="15" customHeight="1" thickBot="1" x14ac:dyDescent="0.25">
      <c r="A19" s="60"/>
      <c r="C19" s="61"/>
      <c r="D19" s="85" t="s">
        <v>81</v>
      </c>
      <c r="E19" s="81"/>
      <c r="F19" s="71">
        <f>ROUND(0.13*F18,0)</f>
        <v>0</v>
      </c>
      <c r="G19" s="72" t="s">
        <v>80</v>
      </c>
      <c r="H19" s="73"/>
      <c r="I19" s="74"/>
    </row>
    <row r="20" spans="1:9" ht="24" customHeight="1" thickBot="1" x14ac:dyDescent="0.25">
      <c r="A20" s="60"/>
      <c r="C20" s="61"/>
      <c r="D20" s="75" t="s">
        <v>96</v>
      </c>
      <c r="E20" s="76"/>
      <c r="F20" s="77">
        <f>F18+F19</f>
        <v>0</v>
      </c>
      <c r="G20" s="78" t="s">
        <v>80</v>
      </c>
    </row>
    <row r="21" spans="1:9" ht="12.75" customHeight="1" x14ac:dyDescent="0.2"/>
    <row r="22" spans="1:9" ht="12.75" customHeight="1" x14ac:dyDescent="0.2"/>
    <row r="23" spans="1:9" ht="13.5" thickBot="1" x14ac:dyDescent="0.25"/>
    <row r="24" spans="1:9" ht="16.5" thickBot="1" x14ac:dyDescent="0.25">
      <c r="D24" s="88" t="s">
        <v>97</v>
      </c>
      <c r="E24" s="89"/>
      <c r="F24" s="68">
        <f>F18+'DPGF CM TF'!F80</f>
        <v>0</v>
      </c>
      <c r="G24" s="69" t="s">
        <v>80</v>
      </c>
    </row>
    <row r="25" spans="1:9" ht="13.5" thickBot="1" x14ac:dyDescent="0.25">
      <c r="D25" s="85" t="s">
        <v>81</v>
      </c>
      <c r="E25" s="81"/>
      <c r="F25" s="71">
        <f>ROUND(0.13*F24,0)</f>
        <v>0</v>
      </c>
      <c r="G25" s="72" t="s">
        <v>80</v>
      </c>
    </row>
    <row r="26" spans="1:9" ht="16.5" thickBot="1" x14ac:dyDescent="0.25">
      <c r="D26" s="75" t="s">
        <v>98</v>
      </c>
      <c r="E26" s="76"/>
      <c r="F26" s="77">
        <f>F24+F25</f>
        <v>0</v>
      </c>
      <c r="G26" s="78" t="s">
        <v>80</v>
      </c>
    </row>
  </sheetData>
  <mergeCells count="9">
    <mergeCell ref="D24:E24"/>
    <mergeCell ref="D25:E25"/>
    <mergeCell ref="D26:E26"/>
    <mergeCell ref="A1:I1"/>
    <mergeCell ref="G4:I4"/>
    <mergeCell ref="A3:B3"/>
    <mergeCell ref="D20:E20"/>
    <mergeCell ref="D19:E19"/>
    <mergeCell ref="D18:E18"/>
  </mergeCells>
  <printOptions horizontalCentered="1"/>
  <pageMargins left="0.39370078740157483" right="0.39370078740157483" top="0.47244094488188981" bottom="0.27559055118110237" header="0.19685039370078741" footer="0.19685039370078741"/>
  <pageSetup paperSize="9" scale="70" fitToHeight="0" orientation="portrait" horizontalDpi="300" verticalDpi="300" r:id="rId1"/>
  <headerFooter>
    <oddHeader>&amp;C&amp;"Times New Roman,Normal"&amp;12&amp;A</oddHeader>
    <oddFooter>&amp;C&amp;"Times New Roman,Normal"&amp;12Page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="160" zoomScaleNormal="160" workbookViewId="0"/>
  </sheetViews>
  <sheetFormatPr baseColWidth="10" defaultColWidth="11.5703125" defaultRowHeight="12.75" x14ac:dyDescent="0.2"/>
  <sheetData/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 CM TF</vt:lpstr>
      <vt:lpstr>DPGF CM_T Op</vt:lpstr>
      <vt:lpstr>Feuille3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Bruno BIGORGNE</cp:lastModifiedBy>
  <cp:revision>1</cp:revision>
  <cp:lastPrinted>2025-12-10T08:33:56Z</cp:lastPrinted>
  <dcterms:created xsi:type="dcterms:W3CDTF">2025-12-09T15:20:40Z</dcterms:created>
  <dcterms:modified xsi:type="dcterms:W3CDTF">2025-12-10T08:39:43Z</dcterms:modified>
  <dc:language>fr-FR</dc:language>
</cp:coreProperties>
</file>